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<sst xmlns="http://schemas.openxmlformats.org/spreadsheetml/2006/main" count="127" uniqueCount="61">
  <si>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</si>
  <si>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</si>
  <si>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</si>
  <si>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</si>
  <si>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</si>
  <si>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</si>
  <si>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</si>
  <si>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</si>
  <si>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</si>
  <si>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</si>
  <si>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</si>
  <si>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</si>
  <si>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</si>
  <si>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</si>
  <si>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</si>
  <si>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Addition / Deduction</t>
  </si>
  <si>
    <t>Addition / Deduction Values</t>
  </si>
  <si>
    <t>Currency Convertion against each Item</t>
  </si>
  <si>
    <t>Quoted Currency in INR / Other Currency</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</si>
  <si>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</si>
  <si>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</si>
  <si>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</si>
  <si>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</si>
  <si>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</si>
  <si>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</si>
  <si>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</si>
  <si>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</si>
  <si>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</si>
  <si>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</si>
  <si>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</si>
  <si>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</si>
  <si>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</si>
  <si>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</si>
  <si>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</si>
  <si>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</si>
  <si>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</si>
  <si>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</si>
  <si>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</si>
  <si>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</si>
  <si>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Estimated Rate
 in
</t>
    </r>
    <r>
      <rPr>
        <b/>
        <sz val="11"/>
        <color indexed="10"/>
        <rFont val="Arial"/>
        <family val="2"/>
      </rPr>
      <t>Rs.      P</t>
    </r>
  </si>
  <si>
    <t xml:space="preserve">Make and Model of the Vehicle </t>
  </si>
  <si>
    <t xml:space="preserve">Toyota Crysta /Isuzu MU 7 / M&amp;M XUV 500   </t>
  </si>
  <si>
    <t xml:space="preserve">Toyota Corolla Altis /  Honda City  / Maruti Ciaz /  M&amp;M Xylo </t>
  </si>
  <si>
    <t xml:space="preserve">Volkswagen Vento / Maruti Dzire / Toyota Etios / Ford Fiesta </t>
  </si>
  <si>
    <t>Weighted Average rate</t>
  </si>
  <si>
    <t xml:space="preserve">Category Models  </t>
  </si>
  <si>
    <t>Category (a)</t>
  </si>
  <si>
    <t>Category (b)</t>
  </si>
  <si>
    <t>Category (c)</t>
  </si>
  <si>
    <t xml:space="preserve">6 hours &amp; 60 kms (Rate Exc GST)  </t>
  </si>
  <si>
    <t xml:space="preserve">8 hours  &amp; 80 kms (Rate Exc GST)    </t>
  </si>
  <si>
    <t xml:space="preserve">10 hours &amp; 100 kms (Rate Exc GST)    </t>
  </si>
  <si>
    <t xml:space="preserve">12 hours &amp; 120 kms (Rate Exc GST)    </t>
  </si>
  <si>
    <t xml:space="preserve">Rate for Extra Hour (Rate Exc GST)   </t>
  </si>
  <si>
    <t xml:space="preserve">Rate for  Extra km (Rate Exc GST)  </t>
  </si>
  <si>
    <t xml:space="preserve">Avg. Rate per Hour (Rate Exc GST)  </t>
  </si>
  <si>
    <r>
      <t xml:space="preserve">Weighted Average Rate
</t>
    </r>
    <r>
      <rPr>
        <b/>
        <sz val="11"/>
        <color indexed="60"/>
        <rFont val="Arial"/>
        <family val="2"/>
      </rPr>
      <t xml:space="preserve">col (13) = (21) x (4)
 in
</t>
    </r>
    <r>
      <rPr>
        <b/>
        <sz val="11"/>
        <color indexed="10"/>
        <rFont val="Arial"/>
        <family val="2"/>
      </rPr>
      <t>Rs.      P</t>
    </r>
  </si>
  <si>
    <r>
      <t>Weighted Average Rate
col (13) = (21) x (4)
 in</t>
    </r>
    <r>
      <rPr>
        <b/>
        <sz val="11"/>
        <color indexed="60"/>
        <rFont val="Arial"/>
        <family val="2"/>
      </rPr>
      <t xml:space="preserve">
 in
</t>
    </r>
    <r>
      <rPr>
        <b/>
        <sz val="11"/>
        <color indexed="10"/>
        <rFont val="Arial"/>
        <family val="2"/>
      </rPr>
      <t>Rs.      P</t>
    </r>
  </si>
  <si>
    <r>
      <t>Tender Inviting Authority:</t>
    </r>
    <r>
      <rPr>
        <b/>
        <sz val="11"/>
        <color indexed="60"/>
        <rFont val="Arial"/>
        <family val="2"/>
      </rPr>
      <t xml:space="preserve"> INDIAN MARITIME UNIVERSITY - HEADQUARTERS, CHENNAI</t>
    </r>
  </si>
  <si>
    <r>
      <t>Name of Work:</t>
    </r>
    <r>
      <rPr>
        <b/>
        <sz val="11"/>
        <color indexed="60"/>
        <rFont val="Arial"/>
        <family val="2"/>
      </rPr>
      <t xml:space="preserve"> &lt; Hiring of vehicles on Hourly/Distance basis &gt;</t>
    </r>
  </si>
  <si>
    <r>
      <t xml:space="preserve">Contract No:  </t>
    </r>
    <r>
      <rPr>
        <b/>
        <sz val="11"/>
        <color indexed="60"/>
        <rFont val="Arial"/>
        <family val="2"/>
      </rPr>
      <t>&lt; Tender No. IMU HQ /R /70 /25 /02 / 2022-PUR dated 06-05-2022 &gt;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</si>
</sst>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00"/>
    <numFmt numFmtId="178" formatCode="0.0000000"/>
    <numFmt numFmtId="179" formatCode="0.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Verdana"/>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74" fillId="0" borderId="11" xfId="59" applyNumberFormat="1" applyFont="1" applyFill="1" applyBorder="1" applyAlignment="1">
      <alignment horizontal="left" vertical="center" wrapText="1"/>
      <protection/>
    </xf>
    <xf numFmtId="0" fontId="2" fillId="34" borderId="10" xfId="57" applyNumberFormat="1" applyFont="1" applyFill="1" applyBorder="1" applyAlignment="1">
      <alignment horizontal="center" vertical="center" wrapText="1"/>
      <protection/>
    </xf>
    <xf numFmtId="0" fontId="2" fillId="0" borderId="21" xfId="59" applyNumberFormat="1" applyFont="1" applyFill="1" applyBorder="1" applyAlignment="1">
      <alignment horizontal="left" vertical="top"/>
      <protection/>
    </xf>
    <xf numFmtId="0" fontId="74" fillId="0" borderId="22"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lignment horizontal="center" vertical="center" wrapText="1"/>
      <protection/>
    </xf>
    <xf numFmtId="0" fontId="75" fillId="0" borderId="11" xfId="0" applyFont="1" applyFill="1" applyBorder="1" applyAlignment="1" applyProtection="1">
      <alignment horizontal="left" vertical="center" wrapText="1"/>
      <protection/>
    </xf>
    <xf numFmtId="0" fontId="75" fillId="0" borderId="15" xfId="0" applyFont="1" applyFill="1" applyBorder="1" applyAlignment="1" applyProtection="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3"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UR-HQ%20%20ALL%20DATA%20FILES%20-%20FROM%20DEC%202017\WO%20or%20PO\FY%2022-23\CPPP\002%20Hiring%20of%20Vehicles\BOQItemWise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5" zoomScaleNormal="75" zoomScalePageLayoutView="0" workbookViewId="0" topLeftCell="B8">
      <selection activeCell="B8" sqref="B8:BC8"/>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2.8515625" style="29" bestFit="1"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customWidth="1"/>
    <col min="15" max="15" width="12.28125" style="29" customWidth="1"/>
    <col min="16" max="16" width="13.57421875" style="29" customWidth="1"/>
    <col min="17" max="17" width="13.8515625" style="29" customWidth="1"/>
    <col min="18" max="18" width="13.28125" style="29" hidden="1" customWidth="1"/>
    <col min="19" max="19" width="12.28125" style="29" hidden="1" customWidth="1"/>
    <col min="20" max="20" width="12.28125" style="29" customWidth="1"/>
    <col min="21" max="21" width="15.421875" style="29"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hidden="1"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4" t="str">
        <f>B2&amp;" BoQ"</f>
        <v>Item Wise BoQ</v>
      </c>
      <c r="B1" s="94"/>
      <c r="C1" s="94"/>
      <c r="D1" s="94"/>
      <c r="E1" s="94"/>
      <c r="F1" s="94"/>
      <c r="G1" s="94"/>
      <c r="H1" s="94"/>
      <c r="I1" s="94"/>
      <c r="J1" s="94"/>
      <c r="K1" s="94"/>
      <c r="L1" s="94"/>
      <c r="O1" s="2">
        <v>15</v>
      </c>
      <c r="P1" s="2"/>
      <c r="Q1" s="3"/>
      <c r="IE1" s="3"/>
      <c r="IF1" s="3"/>
      <c r="IG1" s="3"/>
      <c r="IH1" s="3"/>
      <c r="II1" s="3"/>
    </row>
    <row r="2" spans="1:17" s="1" customFormat="1" ht="25.5" customHeight="1" hidden="1">
      <c r="A2" s="31" t="s">
        <v>3</v>
      </c>
      <c r="B2" s="31" t="s">
        <v>32</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5" t="s">
        <v>58</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IE4" s="6"/>
      <c r="IF4" s="6"/>
      <c r="IG4" s="6"/>
      <c r="IH4" s="6"/>
      <c r="II4" s="6"/>
    </row>
    <row r="5" spans="1:243" s="5" customFormat="1" ht="30" customHeight="1">
      <c r="A5" s="95" t="s">
        <v>59</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6"/>
      <c r="IF5" s="6"/>
      <c r="IG5" s="6"/>
      <c r="IH5" s="6"/>
      <c r="II5" s="6"/>
    </row>
    <row r="6" spans="1:243" s="5" customFormat="1" ht="30" customHeight="1">
      <c r="A6" s="95" t="s">
        <v>60</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6"/>
      <c r="IF6" s="6"/>
      <c r="IG6" s="6"/>
      <c r="IH6" s="6"/>
      <c r="II6" s="6"/>
    </row>
    <row r="7" spans="1:243" s="5" customFormat="1" ht="29.25" customHeight="1" hidden="1">
      <c r="A7" s="97" t="s">
        <v>8</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IE7" s="6"/>
      <c r="IF7" s="6"/>
      <c r="IG7" s="6"/>
      <c r="IH7" s="6"/>
      <c r="II7" s="6"/>
    </row>
    <row r="8" spans="1:243" s="7" customFormat="1" ht="58.5" customHeight="1">
      <c r="A8" s="32" t="s">
        <v>38</v>
      </c>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100"/>
      <c r="IE8" s="8"/>
      <c r="IF8" s="8"/>
      <c r="IG8" s="8"/>
      <c r="IH8" s="8"/>
      <c r="II8" s="8"/>
    </row>
    <row r="9" spans="1:243" s="9" customFormat="1" ht="61.5" customHeight="1">
      <c r="A9" s="88" t="s">
        <v>37</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08.75" customHeight="1">
      <c r="A11" s="11" t="s">
        <v>0</v>
      </c>
      <c r="B11" s="80" t="s">
        <v>40</v>
      </c>
      <c r="C11" s="56" t="s">
        <v>1</v>
      </c>
      <c r="D11" s="80" t="s">
        <v>44</v>
      </c>
      <c r="E11" s="80" t="s">
        <v>45</v>
      </c>
      <c r="F11" s="56" t="s">
        <v>39</v>
      </c>
      <c r="G11" s="56"/>
      <c r="H11" s="56"/>
      <c r="I11" s="56" t="s">
        <v>15</v>
      </c>
      <c r="J11" s="56" t="s">
        <v>16</v>
      </c>
      <c r="K11" s="56" t="s">
        <v>17</v>
      </c>
      <c r="L11" s="56" t="s">
        <v>18</v>
      </c>
      <c r="M11" s="57" t="s">
        <v>49</v>
      </c>
      <c r="N11" s="56" t="s">
        <v>50</v>
      </c>
      <c r="O11" s="56" t="s">
        <v>51</v>
      </c>
      <c r="P11" s="56" t="s">
        <v>52</v>
      </c>
      <c r="Q11" s="56" t="s">
        <v>53</v>
      </c>
      <c r="R11" s="56"/>
      <c r="S11" s="56"/>
      <c r="T11" s="56" t="s">
        <v>54</v>
      </c>
      <c r="U11" s="56" t="s">
        <v>55</v>
      </c>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56</v>
      </c>
      <c r="BB11" s="58" t="s">
        <v>57</v>
      </c>
      <c r="BC11" s="59" t="s">
        <v>36</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40</v>
      </c>
      <c r="C13" s="35"/>
      <c r="D13" s="36"/>
      <c r="E13" s="15"/>
      <c r="F13" s="36"/>
      <c r="G13" s="16"/>
      <c r="H13" s="16"/>
      <c r="I13" s="37"/>
      <c r="J13" s="17"/>
      <c r="K13" s="18"/>
      <c r="L13" s="18"/>
      <c r="M13" s="19"/>
      <c r="N13" s="20"/>
      <c r="O13" s="78"/>
      <c r="P13" s="21"/>
      <c r="Q13" s="83"/>
      <c r="R13" s="83"/>
      <c r="S13" s="22"/>
      <c r="T13" s="11"/>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19</v>
      </c>
      <c r="IG13" s="24" t="s">
        <v>20</v>
      </c>
      <c r="IH13" s="24">
        <v>10</v>
      </c>
      <c r="II13" s="24" t="s">
        <v>21</v>
      </c>
    </row>
    <row r="14" spans="1:243" s="9" customFormat="1" ht="32.25" customHeight="1">
      <c r="A14" s="64">
        <v>1.01</v>
      </c>
      <c r="B14" s="86" t="s">
        <v>41</v>
      </c>
      <c r="C14" s="82" t="s">
        <v>20</v>
      </c>
      <c r="D14" s="66">
        <v>0.1</v>
      </c>
      <c r="E14" s="67" t="s">
        <v>46</v>
      </c>
      <c r="F14" s="66">
        <v>0</v>
      </c>
      <c r="G14" s="68"/>
      <c r="H14" s="69"/>
      <c r="I14" s="70" t="s">
        <v>23</v>
      </c>
      <c r="J14" s="71">
        <f>IF(I14="Less(-)",-1,1)</f>
        <v>1</v>
      </c>
      <c r="K14" s="72" t="s">
        <v>33</v>
      </c>
      <c r="L14" s="72" t="s">
        <v>6</v>
      </c>
      <c r="M14" s="73"/>
      <c r="N14" s="73"/>
      <c r="O14" s="73"/>
      <c r="P14" s="84"/>
      <c r="Q14" s="84"/>
      <c r="R14" s="84"/>
      <c r="S14" s="84"/>
      <c r="T14" s="84"/>
      <c r="U14" s="85">
        <f>(M14/6+N14/8+O14/10+P14/12+Q14+T14*10)</f>
        <v>0</v>
      </c>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5">
        <f>U14*D14</f>
        <v>0</v>
      </c>
      <c r="BB14" s="76">
        <f>BA14</f>
        <v>0</v>
      </c>
      <c r="BC14" s="65" t="str">
        <f>SpellNumber(L14,BB14)</f>
        <v>INR Zero Only</v>
      </c>
      <c r="IE14" s="10">
        <v>1.01</v>
      </c>
      <c r="IF14" s="10" t="s">
        <v>24</v>
      </c>
      <c r="IG14" s="10" t="s">
        <v>20</v>
      </c>
      <c r="IH14" s="10">
        <v>123.223</v>
      </c>
      <c r="II14" s="10" t="s">
        <v>22</v>
      </c>
    </row>
    <row r="15" spans="1:243" s="9" customFormat="1" ht="32.25" customHeight="1">
      <c r="A15" s="64">
        <v>1.02</v>
      </c>
      <c r="B15" s="87" t="s">
        <v>42</v>
      </c>
      <c r="C15" s="79" t="s">
        <v>26</v>
      </c>
      <c r="D15" s="66">
        <v>0.05</v>
      </c>
      <c r="E15" s="67" t="s">
        <v>47</v>
      </c>
      <c r="F15" s="66">
        <v>0</v>
      </c>
      <c r="G15" s="68"/>
      <c r="H15" s="68"/>
      <c r="I15" s="70" t="s">
        <v>23</v>
      </c>
      <c r="J15" s="71">
        <f>IF(I15="Less(-)",-1,1)</f>
        <v>1</v>
      </c>
      <c r="K15" s="72" t="s">
        <v>33</v>
      </c>
      <c r="L15" s="72" t="s">
        <v>6</v>
      </c>
      <c r="M15" s="73"/>
      <c r="N15" s="73"/>
      <c r="O15" s="73"/>
      <c r="P15" s="84"/>
      <c r="Q15" s="84"/>
      <c r="R15" s="84"/>
      <c r="S15" s="84"/>
      <c r="T15" s="84"/>
      <c r="U15" s="85">
        <f>(M15/6+N15/8+O15/10+P15/12+Q15+T15*10)</f>
        <v>0</v>
      </c>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5">
        <f>U15*D15</f>
        <v>0</v>
      </c>
      <c r="BB15" s="76">
        <f>BA15</f>
        <v>0</v>
      </c>
      <c r="BC15" s="65" t="str">
        <f>SpellNumber(L15,BB15)</f>
        <v>INR Zero Only</v>
      </c>
      <c r="IE15" s="10">
        <v>1.02</v>
      </c>
      <c r="IF15" s="10" t="s">
        <v>25</v>
      </c>
      <c r="IG15" s="10" t="s">
        <v>26</v>
      </c>
      <c r="IH15" s="10">
        <v>213</v>
      </c>
      <c r="II15" s="10" t="s">
        <v>22</v>
      </c>
    </row>
    <row r="16" spans="1:243" s="9" customFormat="1" ht="32.25" customHeight="1">
      <c r="A16" s="64">
        <v>1.03</v>
      </c>
      <c r="B16" s="87" t="s">
        <v>43</v>
      </c>
      <c r="C16" s="79" t="s">
        <v>27</v>
      </c>
      <c r="D16" s="66">
        <v>0.85</v>
      </c>
      <c r="E16" s="67" t="s">
        <v>48</v>
      </c>
      <c r="F16" s="66">
        <v>0</v>
      </c>
      <c r="G16" s="68"/>
      <c r="H16" s="68"/>
      <c r="I16" s="70" t="s">
        <v>23</v>
      </c>
      <c r="J16" s="71">
        <f>IF(I16="Less(-)",-1,1)</f>
        <v>1</v>
      </c>
      <c r="K16" s="72" t="s">
        <v>33</v>
      </c>
      <c r="L16" s="72" t="s">
        <v>6</v>
      </c>
      <c r="M16" s="73"/>
      <c r="N16" s="73"/>
      <c r="O16" s="73"/>
      <c r="P16" s="84"/>
      <c r="Q16" s="84"/>
      <c r="R16" s="84"/>
      <c r="S16" s="84"/>
      <c r="T16" s="84"/>
      <c r="U16" s="85">
        <f>(M16/6+N16/8+O16/10+P16/12+Q16+T16*10)</f>
        <v>0</v>
      </c>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5">
        <f>U16*D16</f>
        <v>0</v>
      </c>
      <c r="BB16" s="76">
        <f>BA16</f>
        <v>0</v>
      </c>
      <c r="BC16" s="65" t="str">
        <f>SpellNumber(L16,BB16)</f>
        <v>INR Zero Only</v>
      </c>
      <c r="IE16" s="10">
        <v>2</v>
      </c>
      <c r="IF16" s="10" t="s">
        <v>19</v>
      </c>
      <c r="IG16" s="10" t="s">
        <v>27</v>
      </c>
      <c r="IH16" s="10">
        <v>10</v>
      </c>
      <c r="II16" s="10" t="s">
        <v>22</v>
      </c>
    </row>
    <row r="17" spans="1:243" s="23" customFormat="1" ht="36" customHeight="1">
      <c r="A17" s="40" t="s">
        <v>29</v>
      </c>
      <c r="B17" s="81"/>
      <c r="C17" s="42"/>
      <c r="D17" s="43"/>
      <c r="E17" s="43"/>
      <c r="F17" s="43"/>
      <c r="G17" s="43"/>
      <c r="H17" s="44"/>
      <c r="I17" s="44"/>
      <c r="J17" s="44"/>
      <c r="K17" s="44"/>
      <c r="L17" s="45"/>
      <c r="P17" s="77"/>
      <c r="Q17" s="77"/>
      <c r="R17" s="77"/>
      <c r="BA17" s="63">
        <f>SUM(BA13:BA16)</f>
        <v>0</v>
      </c>
      <c r="BB17" s="63">
        <f>SUM(BB13:BB16)</f>
        <v>0</v>
      </c>
      <c r="BC17" s="39" t="str">
        <f>SpellNumber($E$2,BB17)</f>
        <v>INR Zero Only</v>
      </c>
      <c r="IE17" s="24">
        <v>4</v>
      </c>
      <c r="IF17" s="24" t="s">
        <v>25</v>
      </c>
      <c r="IG17" s="24" t="s">
        <v>28</v>
      </c>
      <c r="IH17" s="24">
        <v>10</v>
      </c>
      <c r="II17" s="24" t="s">
        <v>22</v>
      </c>
    </row>
    <row r="18" spans="1:243" s="27" customFormat="1" ht="54.75" customHeight="1" hidden="1">
      <c r="A18" s="41" t="s">
        <v>35</v>
      </c>
      <c r="B18" s="46"/>
      <c r="C18" s="25"/>
      <c r="D18" s="47"/>
      <c r="E18" s="48" t="s">
        <v>30</v>
      </c>
      <c r="F18" s="61"/>
      <c r="G18" s="49"/>
      <c r="H18" s="26"/>
      <c r="I18" s="26"/>
      <c r="J18" s="26"/>
      <c r="K18" s="50"/>
      <c r="L18" s="51"/>
      <c r="M18" s="52" t="s">
        <v>31</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43.5" customHeight="1">
      <c r="A19" s="40" t="s">
        <v>34</v>
      </c>
      <c r="B19" s="40"/>
      <c r="C19" s="91" t="str">
        <f>SpellNumber($E$2,BB17)</f>
        <v>INR Zero Only</v>
      </c>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3"/>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sheetData>
  <sheetProtection password="FAEE" sheet="1" objects="1" selectLockedCells="1"/>
  <mergeCells count="8">
    <mergeCell ref="A9:BC9"/>
    <mergeCell ref="C19:BC19"/>
    <mergeCell ref="A1:L1"/>
    <mergeCell ref="A4:BC4"/>
    <mergeCell ref="A5:BC5"/>
    <mergeCell ref="A6:BC6"/>
    <mergeCell ref="A7:BC7"/>
    <mergeCell ref="B8:BC8"/>
  </mergeCells>
  <dataValidations count="23">
    <dataValidation type="list" allowBlank="1" showInputMessage="1" showErrorMessage="1" sqref="L15 L13 L14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1" t="s">
        <v>2</v>
      </c>
      <c r="F6" s="101"/>
      <c r="G6" s="101"/>
      <c r="H6" s="101"/>
      <c r="I6" s="101"/>
      <c r="J6" s="101"/>
      <c r="K6" s="101"/>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IMUPURCHASE</cp:lastModifiedBy>
  <cp:lastPrinted>2014-12-11T06:40:55Z</cp:lastPrinted>
  <dcterms:created xsi:type="dcterms:W3CDTF">2009-01-30T06:42:42Z</dcterms:created>
  <dcterms:modified xsi:type="dcterms:W3CDTF">2022-05-06T15:01:31Z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As/Q3w9vBqr31C0I4UfboGmt4gk=</vt:lpwstr>
  </property>
</Properties>
</file>